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excel-next-com\wp-content\uploads\blog\invoice-portrait\download\"/>
    </mc:Choice>
  </mc:AlternateContent>
  <xr:revisionPtr revIDLastSave="0" documentId="13_ncr:1_{D5552E55-A3C1-49DB-A0CC-8E54ABFEB422}" xr6:coauthVersionLast="47" xr6:coauthVersionMax="47" xr10:uidLastSave="{00000000-0000-0000-0000-000000000000}"/>
  <bookViews>
    <workbookView xWindow="1350" yWindow="450" windowWidth="21555" windowHeight="11940" xr2:uid="{00000000-000D-0000-FFFF-FFFF00000000}"/>
  </bookViews>
  <sheets>
    <sheet name="請求書（インボイス対応）" sheetId="22" r:id="rId1"/>
    <sheet name="マスター" sheetId="17" r:id="rId2"/>
  </sheets>
  <definedNames>
    <definedName name="_xlnm.Print_Area" localSheetId="0">'請求書（インボイス対応）'!$A$1:$K$42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22" l="1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N30" i="22" l="1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C33" i="22" l="1"/>
  <c r="D33" i="22" s="1"/>
  <c r="C34" i="22"/>
  <c r="D34" i="22" s="1"/>
  <c r="C35" i="22"/>
  <c r="D35" i="22" s="1"/>
  <c r="J31" i="22"/>
  <c r="J32" i="22" l="1"/>
  <c r="J33" i="22" s="1"/>
  <c r="C13" i="22" s="1"/>
</calcChain>
</file>

<file path=xl/sharedStrings.xml><?xml version="1.0" encoding="utf-8"?>
<sst xmlns="http://schemas.openxmlformats.org/spreadsheetml/2006/main" count="82" uniqueCount="64">
  <si>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</si>
  <si>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</si>
  <si>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</si>
  <si>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単位</t>
    <rPh sb="0" eb="2">
      <t>タンイ</t>
    </rPh>
    <phoneticPr fontId="1"/>
  </si>
  <si>
    <t>個</t>
    <rPh sb="0" eb="1">
      <t>コ</t>
    </rPh>
    <phoneticPr fontId="1"/>
  </si>
  <si>
    <t>式</t>
    <rPh sb="0" eb="1">
      <t>シキ</t>
    </rPh>
    <phoneticPr fontId="1"/>
  </si>
  <si>
    <t>時間</t>
    <rPh sb="0" eb="2">
      <t>ジカン</t>
    </rPh>
    <phoneticPr fontId="1"/>
  </si>
  <si>
    <t>ヶ月</t>
    <rPh sb="1" eb="2">
      <t>ゲツ</t>
    </rPh>
    <phoneticPr fontId="1"/>
  </si>
  <si>
    <t>消費税率</t>
    <rPh sb="0" eb="3">
      <t>ショウヒゼイ</t>
    </rPh>
    <rPh sb="3" eb="4">
      <t>リツ</t>
    </rPh>
    <phoneticPr fontId="1"/>
  </si>
  <si>
    <t>非課税</t>
    <rPh sb="0" eb="3">
      <t>ヒカゼイ</t>
    </rPh>
    <phoneticPr fontId="1"/>
  </si>
  <si>
    <t>株式会社 ○○○○</t>
    <rPh sb="0" eb="4">
      <t>カブシキガイシャ</t>
    </rPh>
    <phoneticPr fontId="1"/>
  </si>
  <si>
    <t>〒000-0000</t>
    <phoneticPr fontId="1"/>
  </si>
  <si>
    <t>品 番 • 品 名</t>
    <phoneticPr fontId="1"/>
  </si>
  <si>
    <t>数 量</t>
    <phoneticPr fontId="1"/>
  </si>
  <si>
    <t>単 価</t>
    <phoneticPr fontId="1"/>
  </si>
  <si>
    <t>金 額</t>
    <phoneticPr fontId="1"/>
  </si>
  <si>
    <t>SMP02 サンプル商品０２</t>
  </si>
  <si>
    <t>SMP03 サンプル商品０３</t>
  </si>
  <si>
    <t>SMP04 サンプル商品０４</t>
  </si>
  <si>
    <t>SMP05 サンプル商品０５</t>
  </si>
  <si>
    <t>SMP06 サンプル商品０６</t>
  </si>
  <si>
    <t>SMP07 サンプル商品０７</t>
  </si>
  <si>
    <t>SMP08 サンプル商品０８</t>
  </si>
  <si>
    <t>SMP09 サンプル商品０９</t>
  </si>
  <si>
    <t>SMP10 サンプル商品１０</t>
  </si>
  <si>
    <t>SMP11 サンプル商品１１</t>
  </si>
  <si>
    <t>SMP12 サンプル商品１２</t>
  </si>
  <si>
    <t>SMP13 サンプル商品１３</t>
  </si>
  <si>
    <t>SMP14 サンプル商品１４</t>
  </si>
  <si>
    <t>SMP15 サンプル商品１５</t>
  </si>
  <si>
    <t>非課税金額</t>
    <rPh sb="0" eb="3">
      <t>ヒカゼイ</t>
    </rPh>
    <rPh sb="3" eb="5">
      <t>キンガク</t>
    </rPh>
    <phoneticPr fontId="1"/>
  </si>
  <si>
    <t>消費税8%金額</t>
    <rPh sb="0" eb="3">
      <t>ショウヒゼイ</t>
    </rPh>
    <rPh sb="5" eb="7">
      <t>キンガク</t>
    </rPh>
    <phoneticPr fontId="1"/>
  </si>
  <si>
    <t>消費税10%金額</t>
    <rPh sb="6" eb="8">
      <t>キンガク</t>
    </rPh>
    <phoneticPr fontId="1"/>
  </si>
  <si>
    <t>　　　小計</t>
    <rPh sb="3" eb="4">
      <t>ショウ</t>
    </rPh>
    <phoneticPr fontId="1"/>
  </si>
  <si>
    <t>　　　消費税</t>
    <rPh sb="3" eb="6">
      <t>ショウヒゼイ</t>
    </rPh>
    <phoneticPr fontId="1"/>
  </si>
  <si>
    <t>　　　合計金額</t>
    <rPh sb="3" eb="5">
      <t>ゴウケイ</t>
    </rPh>
    <rPh sb="5" eb="7">
      <t>キンガク</t>
    </rPh>
    <phoneticPr fontId="1"/>
  </si>
  <si>
    <t>日 付</t>
    <rPh sb="0" eb="1">
      <t>ヒ</t>
    </rPh>
    <rPh sb="2" eb="3">
      <t>ツキ</t>
    </rPh>
    <phoneticPr fontId="1"/>
  </si>
  <si>
    <t>単 位</t>
    <rPh sb="0" eb="1">
      <t>タン</t>
    </rPh>
    <rPh sb="2" eb="3">
      <t>クライ</t>
    </rPh>
    <phoneticPr fontId="1"/>
  </si>
  <si>
    <t>税 率</t>
    <rPh sb="0" eb="1">
      <t>ゼイ</t>
    </rPh>
    <rPh sb="2" eb="3">
      <t>リツ</t>
    </rPh>
    <phoneticPr fontId="1"/>
  </si>
  <si>
    <t>税率内訳</t>
    <rPh sb="0" eb="2">
      <t>ゼイリツ</t>
    </rPh>
    <rPh sb="2" eb="4">
      <t>ウチワケ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</si>
  <si>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</si>
  <si>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消費税額</t>
    <rPh sb="0" eb="3">
      <t>ショウヒゼイ</t>
    </rPh>
    <rPh sb="3" eb="4">
      <t>ガク</t>
    </rPh>
    <phoneticPr fontId="1"/>
  </si>
  <si>
    <t>10%対象</t>
    <rPh sb="3" eb="5">
      <t>タイショウ</t>
    </rPh>
    <phoneticPr fontId="1"/>
  </si>
  <si>
    <t>軽減8%対象</t>
    <rPh sb="0" eb="2">
      <t>ケイゲン</t>
    </rPh>
    <rPh sb="4" eb="6">
      <t>タイショウ</t>
    </rPh>
    <phoneticPr fontId="1"/>
  </si>
  <si>
    <t>○○県○○市○○区 ○○町○○番地
○○○○ビル ○○階</t>
    <phoneticPr fontId="1"/>
  </si>
  <si>
    <t>下記の通りご請求申し上げます。</t>
    <phoneticPr fontId="1"/>
  </si>
  <si>
    <t>ご請求金額
（税込）</t>
    <phoneticPr fontId="1"/>
  </si>
  <si>
    <t>TEL：000-000-0000</t>
    <phoneticPr fontId="1"/>
  </si>
  <si>
    <t>担当：○○部　〇〇</t>
    <rPh sb="5" eb="6">
      <t>ブ</t>
    </rPh>
    <phoneticPr fontId="1"/>
  </si>
  <si>
    <t>登録番号：T1234567890123</t>
    <phoneticPr fontId="1"/>
  </si>
  <si>
    <t>※お振込み手数料は御社ご負担にてお願いいたします。</t>
    <phoneticPr fontId="1"/>
  </si>
  <si>
    <t>○○県○○市○○区 ○○町 ○○番地
○○○○ビル ○○階</t>
    <rPh sb="2" eb="3">
      <t>ケン</t>
    </rPh>
    <rPh sb="5" eb="6">
      <t>シ</t>
    </rPh>
    <rPh sb="8" eb="9">
      <t>ク</t>
    </rPh>
    <phoneticPr fontId="1"/>
  </si>
  <si>
    <t>○○○○株式会社</t>
    <phoneticPr fontId="1"/>
  </si>
  <si>
    <t>E-mail：contact@sample.co.jp</t>
    <phoneticPr fontId="1"/>
  </si>
  <si>
    <t>SMP01 サンプル商品０１</t>
    <phoneticPr fontId="1"/>
  </si>
  <si>
    <t>XXXXXXXX</t>
    <phoneticPr fontId="1"/>
  </si>
  <si>
    <t>令和○年○月○日</t>
    <phoneticPr fontId="1"/>
  </si>
  <si>
    <t>請求書番号</t>
    <phoneticPr fontId="1"/>
  </si>
  <si>
    <t>請求日</t>
    <rPh sb="0" eb="3">
      <t>セイキュウビ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</si>
  <si>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</si>
  <si>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担当　〇〇様</t>
    <rPh sb="0" eb="2">
      <t>タントウ</t>
    </rPh>
    <rPh sb="5" eb="6">
      <t>サマ</t>
    </rPh>
    <phoneticPr fontId="1"/>
  </si>
  <si>
    <t>お支払い期限：令和○年○月○日</t>
    <rPh sb="1" eb="3">
      <t>シハラ</t>
    </rPh>
    <rPh sb="4" eb="6">
      <t>キゲン</t>
    </rPh>
    <phoneticPr fontId="1"/>
  </si>
  <si>
    <t>振込先：〇〇銀行　〇〇支店　普通XXXXXXX　カ）〇〇〇〇〇〇〇</t>
    <rPh sb="0" eb="3">
      <t>フリコミサキ</t>
    </rPh>
    <phoneticPr fontId="1"/>
  </si>
  <si>
    <t>備考：
〇〇〇〇〇〇〇〇〇〇〇〇〇〇〇〇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</si>
</sst>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m/d/yy;@"/>
    <numFmt numFmtId="177" formatCode="#,##0_ "/>
    <numFmt numFmtId="178" formatCode="&quot;¥&quot;#,##0_);[Red]\(&quot;¥&quot;#,##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sz val="18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medium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/>
      <top style="medium">
        <color theme="4" tint="-0.499984740745262"/>
      </top>
      <bottom style="double">
        <color theme="4" tint="-0.499984740745262"/>
      </bottom>
      <diagonal/>
    </border>
  </borders>
  <cellStyleXfs count="6">
    <xf numFmtId="0" fontId="0" fillId="0" borderId="0">
      <alignment vertical="center"/>
    </xf>
    <xf numFmtId="176" fontId="2" fillId="0" borderId="0" applyFont="0" applyFill="0" applyBorder="0" applyAlignment="0">
      <alignment wrapText="1"/>
    </xf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6" fillId="0" borderId="0"/>
  </cellStyleXfs>
  <cellXfs count="65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178" fontId="7" fillId="0" borderId="0" xfId="0" applyNumberFormat="1" applyFont="1">
      <alignment vertical="center"/>
    </xf>
    <xf numFmtId="0" fontId="7" fillId="0" borderId="0" xfId="0" applyFont="1" applyAlignment="1">
      <alignment vertical="top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78" fontId="7" fillId="0" borderId="0" xfId="0" applyNumberFormat="1" applyFont="1" applyAlignment="1"/>
    <xf numFmtId="0" fontId="7" fillId="0" borderId="0" xfId="0" applyFont="1" applyAlignment="1">
      <alignment vertical="top" wrapText="1"/>
    </xf>
    <xf numFmtId="5" fontId="7" fillId="0" borderId="1" xfId="0" applyNumberFormat="1" applyFont="1" applyBorder="1">
      <alignment vertical="center"/>
    </xf>
    <xf numFmtId="5" fontId="7" fillId="0" borderId="2" xfId="0" applyNumberFormat="1" applyFont="1" applyBorder="1">
      <alignment vertical="center"/>
    </xf>
    <xf numFmtId="0" fontId="9" fillId="0" borderId="0" xfId="0" applyFont="1" applyAlignment="1">
      <alignment vertical="top"/>
    </xf>
    <xf numFmtId="0" fontId="13" fillId="0" borderId="0" xfId="0" applyFont="1">
      <alignment vertical="center"/>
    </xf>
    <xf numFmtId="0" fontId="7" fillId="0" borderId="0" xfId="0" applyFont="1" applyAlignment="1"/>
    <xf numFmtId="0" fontId="13" fillId="0" borderId="4" xfId="0" applyFont="1" applyBorder="1">
      <alignment vertical="center"/>
    </xf>
    <xf numFmtId="0" fontId="7" fillId="0" borderId="4" xfId="0" applyFont="1" applyBorder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78" fontId="7" fillId="0" borderId="4" xfId="0" applyNumberFormat="1" applyFont="1" applyBorder="1" applyAlignment="1"/>
    <xf numFmtId="178" fontId="7" fillId="0" borderId="4" xfId="0" applyNumberFormat="1" applyFont="1" applyBorder="1">
      <alignment vertical="center"/>
    </xf>
    <xf numFmtId="14" fontId="7" fillId="0" borderId="6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8" fontId="7" fillId="0" borderId="7" xfId="0" applyNumberFormat="1" applyFont="1" applyBorder="1">
      <alignment vertical="center"/>
    </xf>
    <xf numFmtId="9" fontId="7" fillId="0" borderId="7" xfId="0" applyNumberFormat="1" applyFont="1" applyBorder="1" applyAlignment="1">
      <alignment horizontal="center" vertical="center"/>
    </xf>
    <xf numFmtId="178" fontId="7" fillId="0" borderId="8" xfId="0" applyNumberFormat="1" applyFont="1" applyBorder="1">
      <alignment vertical="center"/>
    </xf>
    <xf numFmtId="14" fontId="7" fillId="0" borderId="9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8" fontId="7" fillId="0" borderId="10" xfId="0" applyNumberFormat="1" applyFont="1" applyBorder="1">
      <alignment vertical="center"/>
    </xf>
    <xf numFmtId="9" fontId="7" fillId="0" borderId="10" xfId="0" applyNumberFormat="1" applyFont="1" applyBorder="1" applyAlignment="1">
      <alignment horizontal="center" vertical="center"/>
    </xf>
    <xf numFmtId="178" fontId="7" fillId="0" borderId="11" xfId="0" applyNumberFormat="1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178" fontId="7" fillId="0" borderId="13" xfId="0" applyNumberFormat="1" applyFont="1" applyBorder="1">
      <alignment vertical="center"/>
    </xf>
    <xf numFmtId="178" fontId="7" fillId="0" borderId="14" xfId="0" applyNumberFormat="1" applyFont="1" applyBorder="1">
      <alignment vertical="center"/>
    </xf>
    <xf numFmtId="0" fontId="15" fillId="4" borderId="0" xfId="0" applyFont="1" applyFill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78" fontId="14" fillId="5" borderId="4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12" fillId="6" borderId="15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</cellXfs>
  <cellStyles count="6">
    <cellStyle name="ハイパーリンク 2" xfId="3" xr:uid="{4D19076F-66E5-4A39-B337-CE795CE03909}"/>
    <cellStyle name="ハイパーリンク 2 2" xfId="4" xr:uid="{A6E4807A-0B5B-424E-BD8C-DADD5CCB635B}"/>
    <cellStyle name="日付" xfId="1" xr:uid="{F34E89F7-D99A-4055-A58F-D5F2B96D359E}"/>
    <cellStyle name="標準" xfId="0" builtinId="0"/>
    <cellStyle name="標準 2" xfId="5" xr:uid="{172DD22E-C02E-4B1C-B477-F0E6F022A327}"/>
    <cellStyle name="標準 3" xfId="2" xr:uid="{98F6E334-DAB5-4A35-9522-7CFB1AF89C8C}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  <color rgb="FFFF0000"/>
      <color rgb="FFFFE1FF"/>
      <color rgb="FFFFE5E5"/>
      <color rgb="FFFFCCFF"/>
      <color rgb="FFF7F7F7"/>
      <color rgb="FFF6F8FC"/>
      <color rgb="FFD9F1FF"/>
      <color rgb="FFE1FFFF"/>
      <color rgb="FFE1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171451</xdr:colOff>
      <xdr:row>5</xdr:row>
      <xdr:rowOff>161926</xdr:rowOff>
    </xdr:from>
    <xdr:to>
      <xdr:col>9</xdr:col>
      <xdr:colOff>895351</xdr:colOff>
      <xdr:row>8</xdr:row>
      <xdr:rowOff>171451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6D8238C-7FBF-8804-DC84-F176F8D1F891}"/>
            </a:ext>
          </a:extLst>
        </xdr:cNvPr>
        <xdr:cNvSpPr/>
      </xdr:nvSpPr>
      <xdr:spPr>
        <a:xfrm>
          <a:off x="6772276" y="1066801"/>
          <a:ext cx="723900" cy="723900"/>
        </a:xfrm>
        <a:prstGeom prst="roundRect">
          <a:avLst>
            <a:gd name="adj" fmla="val 10088"/>
          </a:avLst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lIns="0" tIns="0" rIns="0" bIns="0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社印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92CD9-4895-4AD0-B552-0C04C810F03F}">
  <sheetPr>
    <pageSetUpPr fitToPage="1"/>
  </sheetPr>
  <dimension ref="B1:P42"/>
  <sheetViews>
    <sheetView showGridLines="0" tabSelected="1" view="pageBreakPreview" zoomScaleNormal="100" zoomScaleSheetLayoutView="100" workbookViewId="0">
      <selection activeCell="L1" sqref="L1"/>
    </sheetView>
  </sheetViews>
  <sheetFormatPr defaultRowHeight="18.75"/>
  <cols>
    <col min="1" max="1" width="1.375" style="3" customWidth="1"/>
    <col min="2" max="2" width="12.875" style="3" customWidth="1"/>
    <col min="3" max="3" width="12.5" style="3" customWidth="1"/>
    <col min="4" max="4" width="21" style="3" customWidth="1"/>
    <col min="5" max="6" width="7.25" style="3" customWidth="1"/>
    <col min="7" max="7" width="6.25" style="3" customWidth="1"/>
    <col min="8" max="8" width="11.25" style="3" customWidth="1"/>
    <col min="9" max="9" width="6.875" style="3" customWidth="1"/>
    <col min="10" max="10" width="14.375" style="3" customWidth="1"/>
    <col min="11" max="11" width="1.375" style="3" customWidth="1"/>
    <col min="12" max="12" width="4" style="3" customWidth="1"/>
    <col min="13" max="15" width="13.75" style="3" customWidth="1"/>
    <col min="16" max="16384" width="9" style="3"/>
  </cols>
  <sheetData>
    <row r="1" spans="2:16" ht="7.5" customHeight="1"/>
    <row r="2" spans="2:16" ht="18.75" customHeight="1">
      <c r="B2" s="45" t="s">
        <v>59</v>
      </c>
      <c r="C2" s="45"/>
      <c r="H2" s="10" t="s">
        <v>57</v>
      </c>
      <c r="I2" s="3" t="s">
        <v>55</v>
      </c>
    </row>
    <row r="3" spans="2:16" ht="18.75" customHeight="1" thickBot="1">
      <c r="B3" s="46"/>
      <c r="C3" s="46"/>
      <c r="D3" s="22"/>
      <c r="E3" s="22"/>
      <c r="F3" s="22"/>
      <c r="G3" s="23"/>
      <c r="H3" s="21" t="s">
        <v>58</v>
      </c>
      <c r="I3" s="3" t="s">
        <v>56</v>
      </c>
      <c r="J3" s="20"/>
    </row>
    <row r="4" spans="2:16" ht="18.75" customHeight="1"/>
    <row r="5" spans="2:16" ht="18.75" customHeight="1">
      <c r="B5" s="47" t="s">
        <v>52</v>
      </c>
      <c r="C5" s="47"/>
      <c r="D5" s="47"/>
      <c r="E5" s="47"/>
      <c r="G5" s="55" t="s">
        <v>10</v>
      </c>
      <c r="H5" s="55"/>
      <c r="I5" s="55"/>
      <c r="J5" s="55"/>
    </row>
    <row r="6" spans="2:16" ht="18.75" customHeight="1">
      <c r="B6" s="3" t="s">
        <v>11</v>
      </c>
      <c r="G6" s="48" t="s">
        <v>11</v>
      </c>
      <c r="H6" s="48"/>
      <c r="I6" s="48"/>
      <c r="J6" s="48"/>
      <c r="M6" s="60"/>
      <c r="N6" s="60"/>
      <c r="O6" s="60"/>
      <c r="P6" s="60"/>
    </row>
    <row r="7" spans="2:16" ht="18.75" customHeight="1">
      <c r="B7" s="58" t="s">
        <v>44</v>
      </c>
      <c r="C7" s="58"/>
      <c r="D7" s="58"/>
      <c r="E7" s="16"/>
      <c r="G7" s="59" t="s">
        <v>51</v>
      </c>
      <c r="H7" s="59"/>
      <c r="I7" s="59"/>
      <c r="J7" s="59"/>
      <c r="M7" s="60"/>
      <c r="N7" s="60"/>
      <c r="O7" s="60"/>
      <c r="P7" s="60"/>
    </row>
    <row r="8" spans="2:16" ht="18.75" customHeight="1">
      <c r="B8" s="58"/>
      <c r="C8" s="58"/>
      <c r="D8" s="58"/>
      <c r="E8" s="16"/>
      <c r="G8" s="59"/>
      <c r="H8" s="59"/>
      <c r="I8" s="59"/>
      <c r="J8" s="59"/>
    </row>
    <row r="9" spans="2:16" ht="18.75" customHeight="1">
      <c r="B9" s="48" t="s">
        <v>60</v>
      </c>
      <c r="C9" s="48"/>
      <c r="D9" s="48"/>
      <c r="E9" s="19"/>
      <c r="G9" s="3" t="s">
        <v>49</v>
      </c>
    </row>
    <row r="10" spans="2:16" ht="18.75" customHeight="1">
      <c r="E10" s="19"/>
      <c r="G10" s="9" t="s">
        <v>47</v>
      </c>
      <c r="M10" s="54"/>
      <c r="N10" s="54"/>
      <c r="O10" s="54"/>
      <c r="P10" s="54"/>
    </row>
    <row r="11" spans="2:16" ht="18.75" customHeight="1">
      <c r="B11" s="12" t="s">
        <v>45</v>
      </c>
      <c r="E11" s="19"/>
      <c r="G11" s="9" t="s">
        <v>53</v>
      </c>
      <c r="M11" s="54"/>
      <c r="N11" s="54"/>
      <c r="O11" s="54"/>
      <c r="P11" s="54"/>
    </row>
    <row r="12" spans="2:16" ht="18.75" customHeight="1">
      <c r="G12" s="10" t="s">
        <v>48</v>
      </c>
    </row>
    <row r="13" spans="2:16" ht="33.75" customHeight="1" thickBot="1">
      <c r="B13" s="24" t="s">
        <v>46</v>
      </c>
      <c r="C13" s="49">
        <f>J33</f>
        <v>1364000</v>
      </c>
      <c r="D13" s="49"/>
      <c r="M13" s="12"/>
      <c r="N13" s="12"/>
    </row>
    <row r="14" spans="2:16" ht="18.75" customHeight="1" thickBot="1">
      <c r="M14" s="12"/>
      <c r="N14" s="12"/>
    </row>
    <row r="15" spans="2:16" ht="30" customHeight="1" thickBot="1">
      <c r="B15" s="61" t="s">
        <v>36</v>
      </c>
      <c r="C15" s="62" t="s">
        <v>12</v>
      </c>
      <c r="D15" s="62"/>
      <c r="E15" s="62"/>
      <c r="F15" s="63" t="s">
        <v>13</v>
      </c>
      <c r="G15" s="63" t="s">
        <v>37</v>
      </c>
      <c r="H15" s="63" t="s">
        <v>14</v>
      </c>
      <c r="I15" s="63" t="s">
        <v>38</v>
      </c>
      <c r="J15" s="64" t="s">
        <v>15</v>
      </c>
      <c r="M15" s="13" t="s">
        <v>30</v>
      </c>
      <c r="N15" s="13" t="s">
        <v>31</v>
      </c>
      <c r="O15" s="13" t="s">
        <v>32</v>
      </c>
    </row>
    <row r="16" spans="2:16" ht="24" customHeight="1" thickTop="1">
      <c r="B16" s="30">
        <v>45108</v>
      </c>
      <c r="C16" s="56" t="s">
        <v>54</v>
      </c>
      <c r="D16" s="56"/>
      <c r="E16" s="56"/>
      <c r="F16" s="31">
        <v>1</v>
      </c>
      <c r="G16" s="32" t="s">
        <v>4</v>
      </c>
      <c r="H16" s="33">
        <v>1000</v>
      </c>
      <c r="I16" s="34">
        <v>0.1</v>
      </c>
      <c r="J16" s="35">
        <f t="shared" ref="J16:J30" si="0">IF(F16&lt;&gt;"",F16*H16,"")</f>
        <v>1000</v>
      </c>
      <c r="M16" s="17">
        <f>IF(I16="非課税",J16,0)</f>
        <v>0</v>
      </c>
      <c r="N16" s="17">
        <f>IF(I16=8%,J16,0)</f>
        <v>0</v>
      </c>
      <c r="O16" s="17">
        <f>IF(I16=10%,J16,0)</f>
        <v>1000</v>
      </c>
    </row>
    <row r="17" spans="2:15" ht="24" customHeight="1">
      <c r="B17" s="30">
        <v>45109</v>
      </c>
      <c r="C17" s="56" t="s">
        <v>16</v>
      </c>
      <c r="D17" s="56"/>
      <c r="E17" s="56"/>
      <c r="F17" s="31">
        <v>2</v>
      </c>
      <c r="G17" s="32" t="s">
        <v>4</v>
      </c>
      <c r="H17" s="33">
        <v>2000</v>
      </c>
      <c r="I17" s="34">
        <v>0.1</v>
      </c>
      <c r="J17" s="35">
        <f t="shared" si="0"/>
        <v>4000</v>
      </c>
      <c r="M17" s="18">
        <f t="shared" ref="M17:M30" si="1">IF(I17="非課税",J17,0)</f>
        <v>0</v>
      </c>
      <c r="N17" s="18">
        <f t="shared" ref="N17:N30" si="2">IF(I17=8%,J17,0)</f>
        <v>0</v>
      </c>
      <c r="O17" s="18">
        <f t="shared" ref="O17:O30" si="3">IF(I17=10%,J17,0)</f>
        <v>4000</v>
      </c>
    </row>
    <row r="18" spans="2:15" ht="24" customHeight="1">
      <c r="B18" s="30">
        <v>45110</v>
      </c>
      <c r="C18" s="56" t="s">
        <v>17</v>
      </c>
      <c r="D18" s="56"/>
      <c r="E18" s="56"/>
      <c r="F18" s="31">
        <v>3</v>
      </c>
      <c r="G18" s="32" t="s">
        <v>4</v>
      </c>
      <c r="H18" s="33">
        <v>3000</v>
      </c>
      <c r="I18" s="34">
        <v>0.1</v>
      </c>
      <c r="J18" s="35">
        <f t="shared" si="0"/>
        <v>9000</v>
      </c>
      <c r="M18" s="18">
        <f t="shared" si="1"/>
        <v>0</v>
      </c>
      <c r="N18" s="18">
        <f t="shared" si="2"/>
        <v>0</v>
      </c>
      <c r="O18" s="18">
        <f t="shared" si="3"/>
        <v>9000</v>
      </c>
    </row>
    <row r="19" spans="2:15" ht="24" customHeight="1">
      <c r="B19" s="30">
        <v>45111</v>
      </c>
      <c r="C19" s="56" t="s">
        <v>18</v>
      </c>
      <c r="D19" s="56"/>
      <c r="E19" s="56"/>
      <c r="F19" s="31">
        <v>4</v>
      </c>
      <c r="G19" s="32" t="s">
        <v>4</v>
      </c>
      <c r="H19" s="33">
        <v>4000</v>
      </c>
      <c r="I19" s="34">
        <v>0.1</v>
      </c>
      <c r="J19" s="35">
        <f t="shared" si="0"/>
        <v>16000</v>
      </c>
      <c r="M19" s="18">
        <f t="shared" si="1"/>
        <v>0</v>
      </c>
      <c r="N19" s="18">
        <f t="shared" si="2"/>
        <v>0</v>
      </c>
      <c r="O19" s="18">
        <f t="shared" si="3"/>
        <v>16000</v>
      </c>
    </row>
    <row r="20" spans="2:15" ht="24" customHeight="1">
      <c r="B20" s="30">
        <v>45112</v>
      </c>
      <c r="C20" s="56" t="s">
        <v>19</v>
      </c>
      <c r="D20" s="56"/>
      <c r="E20" s="56"/>
      <c r="F20" s="31">
        <v>5</v>
      </c>
      <c r="G20" s="32" t="s">
        <v>4</v>
      </c>
      <c r="H20" s="33">
        <v>5000</v>
      </c>
      <c r="I20" s="34">
        <v>0.1</v>
      </c>
      <c r="J20" s="35">
        <f t="shared" si="0"/>
        <v>25000</v>
      </c>
      <c r="M20" s="18">
        <f t="shared" si="1"/>
        <v>0</v>
      </c>
      <c r="N20" s="18">
        <f t="shared" si="2"/>
        <v>0</v>
      </c>
      <c r="O20" s="18">
        <f t="shared" si="3"/>
        <v>25000</v>
      </c>
    </row>
    <row r="21" spans="2:15" ht="24" customHeight="1">
      <c r="B21" s="30">
        <v>45113</v>
      </c>
      <c r="C21" s="56" t="s">
        <v>20</v>
      </c>
      <c r="D21" s="56"/>
      <c r="E21" s="56"/>
      <c r="F21" s="31">
        <v>6</v>
      </c>
      <c r="G21" s="32" t="s">
        <v>4</v>
      </c>
      <c r="H21" s="33">
        <v>6000</v>
      </c>
      <c r="I21" s="34">
        <v>0.1</v>
      </c>
      <c r="J21" s="35">
        <f t="shared" si="0"/>
        <v>36000</v>
      </c>
      <c r="M21" s="18">
        <f t="shared" si="1"/>
        <v>0</v>
      </c>
      <c r="N21" s="18">
        <f t="shared" si="2"/>
        <v>0</v>
      </c>
      <c r="O21" s="18">
        <f t="shared" si="3"/>
        <v>36000</v>
      </c>
    </row>
    <row r="22" spans="2:15" ht="24" customHeight="1">
      <c r="B22" s="30">
        <v>45114</v>
      </c>
      <c r="C22" s="56" t="s">
        <v>21</v>
      </c>
      <c r="D22" s="56"/>
      <c r="E22" s="56"/>
      <c r="F22" s="31">
        <v>7</v>
      </c>
      <c r="G22" s="32" t="s">
        <v>4</v>
      </c>
      <c r="H22" s="33">
        <v>7000</v>
      </c>
      <c r="I22" s="34">
        <v>0.1</v>
      </c>
      <c r="J22" s="35">
        <f t="shared" si="0"/>
        <v>49000</v>
      </c>
      <c r="M22" s="18">
        <f t="shared" si="1"/>
        <v>0</v>
      </c>
      <c r="N22" s="18">
        <f t="shared" si="2"/>
        <v>0</v>
      </c>
      <c r="O22" s="18">
        <f t="shared" si="3"/>
        <v>49000</v>
      </c>
    </row>
    <row r="23" spans="2:15" ht="24" customHeight="1">
      <c r="B23" s="30">
        <v>45115</v>
      </c>
      <c r="C23" s="56" t="s">
        <v>22</v>
      </c>
      <c r="D23" s="56"/>
      <c r="E23" s="56"/>
      <c r="F23" s="31">
        <v>8</v>
      </c>
      <c r="G23" s="32" t="s">
        <v>4</v>
      </c>
      <c r="H23" s="33">
        <v>8000</v>
      </c>
      <c r="I23" s="34">
        <v>0.1</v>
      </c>
      <c r="J23" s="35">
        <f t="shared" si="0"/>
        <v>64000</v>
      </c>
      <c r="M23" s="18">
        <f t="shared" si="1"/>
        <v>0</v>
      </c>
      <c r="N23" s="18">
        <f t="shared" si="2"/>
        <v>0</v>
      </c>
      <c r="O23" s="18">
        <f t="shared" si="3"/>
        <v>64000</v>
      </c>
    </row>
    <row r="24" spans="2:15" ht="24" customHeight="1">
      <c r="B24" s="30">
        <v>45116</v>
      </c>
      <c r="C24" s="56" t="s">
        <v>23</v>
      </c>
      <c r="D24" s="56"/>
      <c r="E24" s="56"/>
      <c r="F24" s="31">
        <v>9</v>
      </c>
      <c r="G24" s="32" t="s">
        <v>4</v>
      </c>
      <c r="H24" s="33">
        <v>9000</v>
      </c>
      <c r="I24" s="34">
        <v>0.1</v>
      </c>
      <c r="J24" s="35">
        <f t="shared" si="0"/>
        <v>81000</v>
      </c>
      <c r="M24" s="18">
        <f t="shared" si="1"/>
        <v>0</v>
      </c>
      <c r="N24" s="18">
        <f t="shared" si="2"/>
        <v>0</v>
      </c>
      <c r="O24" s="18">
        <f t="shared" si="3"/>
        <v>81000</v>
      </c>
    </row>
    <row r="25" spans="2:15" ht="24" customHeight="1">
      <c r="B25" s="30">
        <v>45117</v>
      </c>
      <c r="C25" s="56" t="s">
        <v>24</v>
      </c>
      <c r="D25" s="56"/>
      <c r="E25" s="56"/>
      <c r="F25" s="31">
        <v>10</v>
      </c>
      <c r="G25" s="32" t="s">
        <v>4</v>
      </c>
      <c r="H25" s="33">
        <v>10000</v>
      </c>
      <c r="I25" s="34">
        <v>0.1</v>
      </c>
      <c r="J25" s="35">
        <f t="shared" si="0"/>
        <v>100000</v>
      </c>
      <c r="M25" s="18">
        <f t="shared" si="1"/>
        <v>0</v>
      </c>
      <c r="N25" s="18">
        <f t="shared" si="2"/>
        <v>0</v>
      </c>
      <c r="O25" s="18">
        <f t="shared" si="3"/>
        <v>100000</v>
      </c>
    </row>
    <row r="26" spans="2:15" ht="24" customHeight="1">
      <c r="B26" s="30">
        <v>45118</v>
      </c>
      <c r="C26" s="56" t="s">
        <v>25</v>
      </c>
      <c r="D26" s="56"/>
      <c r="E26" s="56"/>
      <c r="F26" s="31">
        <v>11</v>
      </c>
      <c r="G26" s="32" t="s">
        <v>4</v>
      </c>
      <c r="H26" s="33">
        <v>11000</v>
      </c>
      <c r="I26" s="34">
        <v>0.1</v>
      </c>
      <c r="J26" s="35">
        <f t="shared" si="0"/>
        <v>121000</v>
      </c>
      <c r="M26" s="18">
        <f t="shared" si="1"/>
        <v>0</v>
      </c>
      <c r="N26" s="18">
        <f t="shared" si="2"/>
        <v>0</v>
      </c>
      <c r="O26" s="18">
        <f t="shared" si="3"/>
        <v>121000</v>
      </c>
    </row>
    <row r="27" spans="2:15" ht="24" customHeight="1">
      <c r="B27" s="30">
        <v>45119</v>
      </c>
      <c r="C27" s="56" t="s">
        <v>26</v>
      </c>
      <c r="D27" s="56"/>
      <c r="E27" s="56"/>
      <c r="F27" s="31">
        <v>12</v>
      </c>
      <c r="G27" s="32" t="s">
        <v>4</v>
      </c>
      <c r="H27" s="33">
        <v>12000</v>
      </c>
      <c r="I27" s="34">
        <v>0.1</v>
      </c>
      <c r="J27" s="35">
        <f t="shared" si="0"/>
        <v>144000</v>
      </c>
      <c r="M27" s="18">
        <f t="shared" si="1"/>
        <v>0</v>
      </c>
      <c r="N27" s="18">
        <f t="shared" si="2"/>
        <v>0</v>
      </c>
      <c r="O27" s="18">
        <f t="shared" si="3"/>
        <v>144000</v>
      </c>
    </row>
    <row r="28" spans="2:15" ht="24" customHeight="1">
      <c r="B28" s="30">
        <v>45120</v>
      </c>
      <c r="C28" s="56" t="s">
        <v>27</v>
      </c>
      <c r="D28" s="56"/>
      <c r="E28" s="56"/>
      <c r="F28" s="31">
        <v>13</v>
      </c>
      <c r="G28" s="32" t="s">
        <v>4</v>
      </c>
      <c r="H28" s="33">
        <v>13000</v>
      </c>
      <c r="I28" s="34">
        <v>0.1</v>
      </c>
      <c r="J28" s="35">
        <f t="shared" si="0"/>
        <v>169000</v>
      </c>
      <c r="M28" s="18">
        <f t="shared" si="1"/>
        <v>0</v>
      </c>
      <c r="N28" s="18">
        <f t="shared" si="2"/>
        <v>0</v>
      </c>
      <c r="O28" s="18">
        <f t="shared" si="3"/>
        <v>169000</v>
      </c>
    </row>
    <row r="29" spans="2:15" ht="24" customHeight="1">
      <c r="B29" s="30">
        <v>45121</v>
      </c>
      <c r="C29" s="56" t="s">
        <v>28</v>
      </c>
      <c r="D29" s="56"/>
      <c r="E29" s="56"/>
      <c r="F29" s="31">
        <v>14</v>
      </c>
      <c r="G29" s="32" t="s">
        <v>4</v>
      </c>
      <c r="H29" s="33">
        <v>14000</v>
      </c>
      <c r="I29" s="34">
        <v>0.1</v>
      </c>
      <c r="J29" s="35">
        <f t="shared" si="0"/>
        <v>196000</v>
      </c>
      <c r="M29" s="18">
        <f t="shared" si="1"/>
        <v>0</v>
      </c>
      <c r="N29" s="18">
        <f t="shared" si="2"/>
        <v>0</v>
      </c>
      <c r="O29" s="18">
        <f t="shared" si="3"/>
        <v>196000</v>
      </c>
    </row>
    <row r="30" spans="2:15" ht="24" customHeight="1" thickBot="1">
      <c r="B30" s="36">
        <v>45122</v>
      </c>
      <c r="C30" s="57" t="s">
        <v>29</v>
      </c>
      <c r="D30" s="57"/>
      <c r="E30" s="57"/>
      <c r="F30" s="37">
        <v>15</v>
      </c>
      <c r="G30" s="38" t="s">
        <v>4</v>
      </c>
      <c r="H30" s="39">
        <v>15000</v>
      </c>
      <c r="I30" s="40">
        <v>0.1</v>
      </c>
      <c r="J30" s="41">
        <f t="shared" si="0"/>
        <v>225000</v>
      </c>
      <c r="M30" s="18">
        <f t="shared" si="1"/>
        <v>0</v>
      </c>
      <c r="N30" s="18">
        <f t="shared" si="2"/>
        <v>0</v>
      </c>
      <c r="O30" s="18">
        <f t="shared" si="3"/>
        <v>225000</v>
      </c>
    </row>
    <row r="31" spans="2:15" ht="22.5" customHeight="1">
      <c r="B31" s="12"/>
      <c r="H31" s="54" t="s">
        <v>33</v>
      </c>
      <c r="I31" s="54"/>
      <c r="J31" s="43">
        <f>SUM(J16:J30)</f>
        <v>1240000</v>
      </c>
    </row>
    <row r="32" spans="2:15" ht="22.5" customHeight="1" thickBot="1">
      <c r="B32" s="42" t="s">
        <v>39</v>
      </c>
      <c r="C32" s="42" t="s">
        <v>40</v>
      </c>
      <c r="D32" s="42" t="s">
        <v>41</v>
      </c>
      <c r="H32" s="54" t="s">
        <v>34</v>
      </c>
      <c r="I32" s="54"/>
      <c r="J32" s="11">
        <f>SUM(D33:D35)</f>
        <v>124000</v>
      </c>
    </row>
    <row r="33" spans="2:10" ht="22.5" customHeight="1" thickBot="1">
      <c r="B33" s="14" t="s">
        <v>42</v>
      </c>
      <c r="C33" s="15">
        <f>SUM(O16:O30)</f>
        <v>1240000</v>
      </c>
      <c r="D33" s="15">
        <f>FLOOR(SUM(C33)*0.1,1)</f>
        <v>124000</v>
      </c>
      <c r="H33" s="54" t="s">
        <v>35</v>
      </c>
      <c r="I33" s="54"/>
      <c r="J33" s="44">
        <f>SUM(J31:J32)</f>
        <v>1364000</v>
      </c>
    </row>
    <row r="34" spans="2:10" ht="22.5" customHeight="1">
      <c r="B34" s="14" t="s">
        <v>43</v>
      </c>
      <c r="C34" s="15">
        <f>SUM(N16:N30)</f>
        <v>0</v>
      </c>
      <c r="D34" s="15">
        <f>FLOOR(SUM(C34)*0.08,1)</f>
        <v>0</v>
      </c>
      <c r="H34" s="8"/>
      <c r="I34" s="8"/>
      <c r="J34" s="11"/>
    </row>
    <row r="35" spans="2:10" ht="22.5" customHeight="1" thickBot="1">
      <c r="B35" s="27" t="s">
        <v>9</v>
      </c>
      <c r="C35" s="28">
        <f>SUM(M16:M30)</f>
        <v>0</v>
      </c>
      <c r="D35" s="28">
        <f>FLOOR(SUM(C35)*0,1)</f>
        <v>0</v>
      </c>
      <c r="E35" s="23"/>
      <c r="F35" s="23"/>
      <c r="G35" s="23"/>
      <c r="H35" s="26"/>
      <c r="I35" s="26"/>
      <c r="J35" s="29"/>
    </row>
    <row r="36" spans="2:10">
      <c r="B36" s="50" t="s">
        <v>63</v>
      </c>
      <c r="C36" s="51"/>
      <c r="D36" s="51"/>
      <c r="E36" s="51"/>
      <c r="F36" s="51"/>
      <c r="G36" s="51"/>
      <c r="H36" s="51"/>
      <c r="I36" s="51"/>
      <c r="J36" s="51"/>
    </row>
    <row r="37" spans="2:10">
      <c r="B37" s="52"/>
      <c r="C37" s="52"/>
      <c r="D37" s="52"/>
      <c r="E37" s="52"/>
      <c r="F37" s="52"/>
      <c r="G37" s="52"/>
      <c r="H37" s="52"/>
      <c r="I37" s="52"/>
      <c r="J37" s="52"/>
    </row>
    <row r="38" spans="2:10">
      <c r="B38" s="52"/>
      <c r="C38" s="52"/>
      <c r="D38" s="52"/>
      <c r="E38" s="52"/>
      <c r="F38" s="52"/>
      <c r="G38" s="52"/>
      <c r="H38" s="52"/>
      <c r="I38" s="52"/>
      <c r="J38" s="52"/>
    </row>
    <row r="39" spans="2:10" ht="19.5" thickBot="1">
      <c r="B39" s="53"/>
      <c r="C39" s="53"/>
      <c r="D39" s="53"/>
      <c r="E39" s="53"/>
      <c r="F39" s="53"/>
      <c r="G39" s="53"/>
      <c r="H39" s="53"/>
      <c r="I39" s="53"/>
      <c r="J39" s="53"/>
    </row>
    <row r="40" spans="2:10">
      <c r="B40" s="3" t="s">
        <v>62</v>
      </c>
    </row>
    <row r="41" spans="2:10" ht="19.5" thickBot="1">
      <c r="B41" s="23" t="s">
        <v>61</v>
      </c>
      <c r="C41" s="23"/>
      <c r="D41" s="23"/>
      <c r="E41" s="25" t="s">
        <v>50</v>
      </c>
      <c r="F41" s="23"/>
      <c r="G41" s="23"/>
      <c r="H41" s="23"/>
      <c r="I41" s="23"/>
      <c r="J41" s="23"/>
    </row>
    <row r="42" spans="2:10" ht="7.5" customHeight="1"/>
  </sheetData>
  <mergeCells count="33">
    <mergeCell ref="O11:P11"/>
    <mergeCell ref="M10:N10"/>
    <mergeCell ref="M11:N11"/>
    <mergeCell ref="B7:D8"/>
    <mergeCell ref="G6:J6"/>
    <mergeCell ref="G7:J8"/>
    <mergeCell ref="O10:P10"/>
    <mergeCell ref="M6:P7"/>
    <mergeCell ref="C27:E27"/>
    <mergeCell ref="C28:E28"/>
    <mergeCell ref="C29:E29"/>
    <mergeCell ref="C30:E30"/>
    <mergeCell ref="C16:E16"/>
    <mergeCell ref="C17:E17"/>
    <mergeCell ref="C18:E18"/>
    <mergeCell ref="C19:E19"/>
    <mergeCell ref="C25:E25"/>
    <mergeCell ref="B2:C3"/>
    <mergeCell ref="B5:E5"/>
    <mergeCell ref="B9:D9"/>
    <mergeCell ref="C13:D13"/>
    <mergeCell ref="B36:J39"/>
    <mergeCell ref="H31:I31"/>
    <mergeCell ref="H32:I32"/>
    <mergeCell ref="H33:I33"/>
    <mergeCell ref="G5:J5"/>
    <mergeCell ref="C15:E15"/>
    <mergeCell ref="C20:E20"/>
    <mergeCell ref="C21:E21"/>
    <mergeCell ref="C22:E22"/>
    <mergeCell ref="C23:E23"/>
    <mergeCell ref="C24:E24"/>
    <mergeCell ref="C26:E26"/>
  </mergeCells>
  <phoneticPr fontId="1"/>
  <conditionalFormatting sqref="B16:J30">
    <cfRule type="expression" dxfId="0" priority="1">
      <formula>MOD(ROW(),2)=0</formula>
    </cfRule>
  </conditionalFormatting>
  <printOptions horizontalCentered="1" verticalCentered="1"/>
  <pageMargins left="0.7" right="0.7" top="0.75" bottom="0.75" header="0.3" footer="0.3"/>
  <pageSetup paperSize="9" scale="85" fitToHeight="0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6985E527-A997-49B0-ADF9-3EB5EAF54CFC}">
          <x14:formula1>
            <xm:f>マスター!$G$2:$G$7</xm:f>
          </x14:formula1>
          <xm:sqref>G16:G30</xm:sqref>
        </x14:dataValidation>
        <x14:dataValidation type="list" allowBlank="1" showInputMessage="1" showErrorMessage="1" xr:uid="{7B65598D-5FD9-4D1E-BD6F-69A426084A3D}">
          <x14:formula1>
            <xm:f>マスター!$I$2:$I$5</xm:f>
          </x14:formula1>
          <xm:sqref>I16:I30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F2F1F-FCC7-4AD6-ACF5-9C12815628CC}">
  <dimension ref="A1:I32"/>
  <sheetViews>
    <sheetView showGridLines="0" workbookViewId="0">
      <selection activeCell="A2" sqref="A2"/>
    </sheetView>
  </sheetViews>
  <sheetFormatPr defaultRowHeight="13.5"/>
  <cols>
    <col min="1" max="1" width="9.5" style="2" customWidth="1"/>
    <col min="2" max="2" width="2.125" customWidth="1"/>
    <col min="3" max="3" width="9.5" style="2" customWidth="1"/>
    <col min="4" max="4" width="2.125" customWidth="1"/>
    <col min="5" max="5" width="9.5" style="2" customWidth="1"/>
    <col min="6" max="6" width="2.75" customWidth="1"/>
    <col min="7" max="7" width="9.5" style="2" customWidth="1"/>
    <col min="8" max="8" width="2.875" customWidth="1"/>
    <col min="9" max="9" width="9.5" style="2" customWidth="1"/>
  </cols>
  <sheetData>
    <row r="1" spans="1:9" ht="14.25" thickBot="1">
      <c r="A1" s="5" t="s">
        <v>1</v>
      </c>
      <c r="C1" s="5" t="s">
        <v>2</v>
      </c>
      <c r="E1" s="5" t="s">
        <v>0</v>
      </c>
      <c r="G1" s="5" t="s">
        <v>3</v>
      </c>
      <c r="I1" s="5" t="s">
        <v>8</v>
      </c>
    </row>
    <row r="2" spans="1:9" ht="14.25" thickTop="1">
      <c r="A2" s="4">
        <v>2023</v>
      </c>
      <c r="C2" s="4">
        <v>1</v>
      </c>
      <c r="E2" s="4">
        <v>1</v>
      </c>
      <c r="G2" s="4" t="s">
        <v>4</v>
      </c>
      <c r="I2" s="6">
        <v>0.08</v>
      </c>
    </row>
    <row r="3" spans="1:9">
      <c r="A3" s="1">
        <v>2024</v>
      </c>
      <c r="C3" s="1">
        <v>2</v>
      </c>
      <c r="E3" s="1">
        <v>2</v>
      </c>
      <c r="G3" s="1" t="s">
        <v>5</v>
      </c>
      <c r="I3" s="7">
        <v>0.1</v>
      </c>
    </row>
    <row r="4" spans="1:9">
      <c r="A4" s="1">
        <v>2025</v>
      </c>
      <c r="C4" s="1">
        <v>3</v>
      </c>
      <c r="E4" s="1">
        <v>3</v>
      </c>
      <c r="G4" s="1" t="s">
        <v>6</v>
      </c>
      <c r="I4" s="7" t="s">
        <v>9</v>
      </c>
    </row>
    <row r="5" spans="1:9">
      <c r="A5" s="1">
        <v>2026</v>
      </c>
      <c r="C5" s="1">
        <v>4</v>
      </c>
      <c r="E5" s="1">
        <v>4</v>
      </c>
      <c r="G5" s="1" t="s">
        <v>0</v>
      </c>
      <c r="I5"/>
    </row>
    <row r="6" spans="1:9">
      <c r="A6" s="1">
        <v>2027</v>
      </c>
      <c r="C6" s="1">
        <v>5</v>
      </c>
      <c r="E6" s="1">
        <v>5</v>
      </c>
      <c r="G6" s="1" t="s">
        <v>7</v>
      </c>
      <c r="I6"/>
    </row>
    <row r="7" spans="1:9">
      <c r="A7" s="1">
        <v>2028</v>
      </c>
      <c r="C7" s="1">
        <v>6</v>
      </c>
      <c r="E7" s="1">
        <v>6</v>
      </c>
      <c r="G7" s="1"/>
      <c r="I7"/>
    </row>
    <row r="8" spans="1:9">
      <c r="A8" s="1">
        <v>2029</v>
      </c>
      <c r="C8" s="1">
        <v>7</v>
      </c>
      <c r="E8" s="1">
        <v>7</v>
      </c>
      <c r="G8"/>
      <c r="I8"/>
    </row>
    <row r="9" spans="1:9">
      <c r="A9" s="1">
        <v>2030</v>
      </c>
      <c r="C9" s="1">
        <v>8</v>
      </c>
      <c r="E9" s="1">
        <v>8</v>
      </c>
      <c r="G9"/>
      <c r="I9"/>
    </row>
    <row r="10" spans="1:9">
      <c r="A10" s="1">
        <v>2031</v>
      </c>
      <c r="C10" s="1">
        <v>9</v>
      </c>
      <c r="E10" s="1">
        <v>9</v>
      </c>
      <c r="G10"/>
      <c r="I10"/>
    </row>
    <row r="11" spans="1:9">
      <c r="A11" s="1">
        <v>2032</v>
      </c>
      <c r="C11" s="1">
        <v>10</v>
      </c>
      <c r="E11" s="1">
        <v>10</v>
      </c>
      <c r="G11"/>
      <c r="I11"/>
    </row>
    <row r="12" spans="1:9">
      <c r="A12" s="1">
        <v>2033</v>
      </c>
      <c r="C12" s="1">
        <v>11</v>
      </c>
      <c r="E12" s="1">
        <v>11</v>
      </c>
      <c r="G12"/>
      <c r="I12"/>
    </row>
    <row r="13" spans="1:9">
      <c r="C13" s="1">
        <v>12</v>
      </c>
      <c r="E13" s="1">
        <v>12</v>
      </c>
      <c r="G13"/>
      <c r="I13"/>
    </row>
    <row r="14" spans="1:9">
      <c r="E14" s="1">
        <v>13</v>
      </c>
      <c r="G14"/>
      <c r="I14"/>
    </row>
    <row r="15" spans="1:9">
      <c r="E15" s="1">
        <v>14</v>
      </c>
      <c r="G15"/>
      <c r="I15"/>
    </row>
    <row r="16" spans="1:9">
      <c r="E16" s="1">
        <v>15</v>
      </c>
      <c r="G16"/>
      <c r="I16"/>
    </row>
    <row r="17" spans="5:9">
      <c r="E17" s="1">
        <v>16</v>
      </c>
      <c r="G17"/>
      <c r="I17"/>
    </row>
    <row r="18" spans="5:9">
      <c r="E18" s="1">
        <v>17</v>
      </c>
      <c r="G18"/>
      <c r="I18"/>
    </row>
    <row r="19" spans="5:9">
      <c r="E19" s="1">
        <v>18</v>
      </c>
      <c r="G19"/>
      <c r="I19"/>
    </row>
    <row r="20" spans="5:9">
      <c r="E20" s="1">
        <v>19</v>
      </c>
      <c r="G20"/>
      <c r="I20"/>
    </row>
    <row r="21" spans="5:9">
      <c r="E21" s="1">
        <v>20</v>
      </c>
      <c r="G21"/>
      <c r="I21"/>
    </row>
    <row r="22" spans="5:9">
      <c r="E22" s="1">
        <v>21</v>
      </c>
      <c r="G22"/>
      <c r="I22"/>
    </row>
    <row r="23" spans="5:9">
      <c r="E23" s="1">
        <v>22</v>
      </c>
      <c r="G23"/>
      <c r="I23"/>
    </row>
    <row r="24" spans="5:9">
      <c r="E24" s="1">
        <v>23</v>
      </c>
      <c r="G24"/>
      <c r="I24"/>
    </row>
    <row r="25" spans="5:9">
      <c r="E25" s="1">
        <v>24</v>
      </c>
      <c r="G25"/>
      <c r="I25"/>
    </row>
    <row r="26" spans="5:9">
      <c r="E26" s="1">
        <v>25</v>
      </c>
      <c r="G26"/>
      <c r="I26"/>
    </row>
    <row r="27" spans="5:9">
      <c r="E27" s="1">
        <v>26</v>
      </c>
      <c r="G27"/>
      <c r="I27"/>
    </row>
    <row r="28" spans="5:9">
      <c r="E28" s="1">
        <v>27</v>
      </c>
      <c r="G28"/>
      <c r="I28"/>
    </row>
    <row r="29" spans="5:9">
      <c r="E29" s="1">
        <v>28</v>
      </c>
      <c r="G29"/>
      <c r="I29"/>
    </row>
    <row r="30" spans="5:9">
      <c r="E30" s="1">
        <v>29</v>
      </c>
      <c r="G30"/>
      <c r="I30"/>
    </row>
    <row r="31" spans="5:9">
      <c r="E31" s="1">
        <v>30</v>
      </c>
      <c r="G31"/>
      <c r="I31"/>
    </row>
    <row r="32" spans="5:9">
      <c r="E32" s="1">
        <v>31</v>
      </c>
      <c r="G32"/>
      <c r="I3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請求書（インボイス対応）</vt:lpstr>
      <vt:lpstr>マスター</vt:lpstr>
      <vt:lpstr>'請求書（インボイス対応）'!Print_Area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誠雄 今村</cp:lastModifiedBy>
  <cp:lastPrinted>2024-04-28T05:22:55Z</cp:lastPrinted>
  <dcterms:created xsi:type="dcterms:W3CDTF">2007-05-16T11:52:28Z</dcterms:created>
  <dcterms:modified xsi:type="dcterms:W3CDTF">2024-04-28T05:24:04Z</dcterms:modified>
</cp:coreProperties>
</file>